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SUS\Desktop\Reportes Finales\Finales\8. Subprefectura Regional de Callao\"/>
    </mc:Choice>
  </mc:AlternateContent>
  <bookViews>
    <workbookView xWindow="0" yWindow="0" windowWidth="20190" windowHeight="7620" activeTab="1"/>
  </bookViews>
  <sheets>
    <sheet name="I Trimestre" sheetId="1" r:id="rId1"/>
    <sheet name="II Trimestre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G21" i="1"/>
  <c r="F21" i="1"/>
  <c r="E21" i="1"/>
  <c r="D21" i="1"/>
  <c r="C21" i="1"/>
  <c r="H20" i="1"/>
  <c r="G20" i="1"/>
  <c r="F20" i="1"/>
  <c r="E20" i="1"/>
  <c r="D20" i="1"/>
  <c r="C20" i="1"/>
  <c r="H19" i="1"/>
  <c r="G19" i="1"/>
  <c r="F19" i="1"/>
  <c r="E19" i="1"/>
  <c r="D19" i="1"/>
  <c r="C19" i="1"/>
  <c r="H18" i="1"/>
  <c r="G18" i="1"/>
  <c r="F18" i="1"/>
  <c r="E18" i="1"/>
  <c r="D18" i="1"/>
  <c r="C18" i="1"/>
  <c r="H17" i="1"/>
  <c r="G17" i="1"/>
  <c r="F17" i="1"/>
  <c r="E17" i="1"/>
  <c r="D17" i="1"/>
  <c r="C17" i="1"/>
  <c r="H16" i="1"/>
  <c r="G16" i="1"/>
  <c r="F16" i="1"/>
  <c r="E16" i="1"/>
  <c r="D16" i="1"/>
  <c r="C16" i="1"/>
  <c r="H15" i="1"/>
  <c r="H22" i="1" s="1"/>
  <c r="G15" i="1"/>
  <c r="G22" i="1" s="1"/>
  <c r="F15" i="1"/>
  <c r="F22" i="1" s="1"/>
  <c r="E15" i="1"/>
  <c r="E22" i="1" s="1"/>
  <c r="D15" i="1"/>
  <c r="D22" i="1" s="1"/>
  <c r="C15" i="1"/>
  <c r="C22" i="1" s="1"/>
  <c r="H21" i="2" l="1"/>
  <c r="G21" i="2"/>
  <c r="F21" i="2"/>
  <c r="E21" i="2"/>
  <c r="D21" i="2"/>
  <c r="C21" i="2"/>
  <c r="H20" i="2"/>
  <c r="G20" i="2"/>
  <c r="F20" i="2"/>
  <c r="E20" i="2"/>
  <c r="D20" i="2"/>
  <c r="C20" i="2"/>
  <c r="H19" i="2"/>
  <c r="G19" i="2"/>
  <c r="F19" i="2"/>
  <c r="E19" i="2"/>
  <c r="D19" i="2"/>
  <c r="C19" i="2"/>
  <c r="H18" i="2"/>
  <c r="G18" i="2"/>
  <c r="F18" i="2"/>
  <c r="E18" i="2"/>
  <c r="D18" i="2"/>
  <c r="C18" i="2"/>
  <c r="H17" i="2"/>
  <c r="G17" i="2"/>
  <c r="F17" i="2"/>
  <c r="E17" i="2"/>
  <c r="D17" i="2"/>
  <c r="C17" i="2"/>
  <c r="H16" i="2"/>
  <c r="G16" i="2"/>
  <c r="F16" i="2"/>
  <c r="E16" i="2"/>
  <c r="D16" i="2"/>
  <c r="C16" i="2"/>
  <c r="H15" i="2"/>
  <c r="H22" i="2" s="1"/>
  <c r="G15" i="2"/>
  <c r="G22" i="2" s="1"/>
  <c r="F15" i="2"/>
  <c r="F22" i="2" s="1"/>
  <c r="E15" i="2"/>
  <c r="E22" i="2" s="1"/>
  <c r="D15" i="2"/>
  <c r="D22" i="2" s="1"/>
  <c r="C15" i="2"/>
  <c r="C22" i="2" s="1"/>
</calcChain>
</file>

<file path=xl/sharedStrings.xml><?xml version="1.0" encoding="utf-8"?>
<sst xmlns="http://schemas.openxmlformats.org/spreadsheetml/2006/main" count="48" uniqueCount="26">
  <si>
    <t>Fuente:</t>
  </si>
  <si>
    <t xml:space="preserve">Elaboración: </t>
  </si>
  <si>
    <t xml:space="preserve">Descargado: </t>
  </si>
  <si>
    <t>OBSERVATORIO DE LA VIOLENCIA A LA MUJER Y LOS INTEGRANTES DEL GRUPO FAMILIAR DE LA REGIÓN CALLAO</t>
  </si>
  <si>
    <t xml:space="preserve">Totales </t>
  </si>
  <si>
    <r>
      <rPr>
        <sz val="16"/>
        <color theme="0"/>
        <rFont val="Calibri"/>
        <family val="2"/>
        <scheme val="minor"/>
      </rPr>
      <t>8.1.1 PROVINCIA CONSTITUCIONAL DEL CALLAO:</t>
    </r>
    <r>
      <rPr>
        <b/>
        <sz val="16"/>
        <color theme="0"/>
        <rFont val="Calibri"/>
        <family val="2"/>
        <scheme val="minor"/>
      </rPr>
      <t xml:space="preserve"> Procedimiento de otorgamiento de garantías personales por violencia familiar, según dependencia, enero a marzo - 2021</t>
    </r>
  </si>
  <si>
    <t>Suprefecturas Distritales</t>
  </si>
  <si>
    <t>Solicitudes recepcionadas</t>
  </si>
  <si>
    <t>Resoluciones</t>
  </si>
  <si>
    <t>CALLAO</t>
  </si>
  <si>
    <t>BELLAVISTA</t>
  </si>
  <si>
    <t>LA PUNTA</t>
  </si>
  <si>
    <t>LA PERLA</t>
  </si>
  <si>
    <t xml:space="preserve">C.DE LA LEGUA REYNOSO
</t>
  </si>
  <si>
    <t>VENTANILLA</t>
  </si>
  <si>
    <t>MI PERU</t>
  </si>
  <si>
    <t>Garantias admitidas</t>
  </si>
  <si>
    <t>Garantías desestimadas</t>
  </si>
  <si>
    <t>Abandono</t>
  </si>
  <si>
    <t>Inhibidas</t>
  </si>
  <si>
    <t>Abstención</t>
  </si>
  <si>
    <t>SUPREFECTURAS DISTRITALES DE LA REGIÓN CALLAO</t>
  </si>
  <si>
    <t>SUPREFECTURA REGIONAL DE CALLAO</t>
  </si>
  <si>
    <t>Nota: DECRETO SUPREMO N° 003-2021-IN (13.04.21) Aprueban disposiciones para los procedimientos administrativos de garantías personales e inherentes al orden público. (Art.9° , 9.1 Otorgamiento de Garantías Personales en casos de Violencia contra la Mujer e integrantes del Grupo Familiar</t>
  </si>
  <si>
    <r>
      <rPr>
        <sz val="16"/>
        <color theme="0"/>
        <rFont val="Calibri"/>
        <family val="2"/>
        <scheme val="minor"/>
      </rPr>
      <t>8.2.1 PROVINCIA CONSTITUCIONAL DEL CALLAO:</t>
    </r>
    <r>
      <rPr>
        <b/>
        <sz val="16"/>
        <color theme="0"/>
        <rFont val="Calibri"/>
        <family val="2"/>
        <scheme val="minor"/>
      </rPr>
      <t xml:space="preserve"> Procedimiento de otorgamiento de garantías personales por violencia familiar, según dependencia, abril a junio - 2021</t>
    </r>
  </si>
  <si>
    <t>SUPREFECTURA PROVINCIAL DEL CALLAO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</si>
</sst>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Arial"/>
      <family val="2"/>
    </font>
    <font>
      <b/>
      <sz val="16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sz val="10"/>
      <color rgb="FF5B5B5E"/>
      <name val="Calibri"/>
      <family val="2"/>
      <scheme val="minor"/>
    </font>
    <font>
      <sz val="11"/>
      <color rgb="FF5B5B5E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</fills>
  <borders count="14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</borders>
  <cellStyleXfs count="3">
    <xf numFmtId="0" fontId="0" fillId="0" borderId="0"/>
    <xf numFmtId="0" fontId="2" fillId="0" borderId="0"/>
    <xf numFmtId="0" fontId="7" fillId="0" borderId="0" applyNumberFormat="0" applyFill="0" applyBorder="0" applyAlignment="0" applyProtection="0"/>
  </cellStyleXfs>
  <cellXfs count="49">
    <xf numFmtId="0" fontId="0" fillId="0" borderId="0" xfId="0"/>
    <xf numFmtId="0" fontId="6" fillId="0" borderId="1" xfId="1" applyFont="1" applyFill="1" applyBorder="1" applyAlignment="1">
      <alignment vertical="center"/>
    </xf>
    <xf numFmtId="0" fontId="6" fillId="0" borderId="1" xfId="0" applyFont="1" applyBorder="1" applyAlignment="1">
      <alignment horizontal="left" vertical="center"/>
    </xf>
    <xf numFmtId="0" fontId="0" fillId="0" borderId="1" xfId="0" applyFont="1" applyBorder="1"/>
    <xf numFmtId="0" fontId="0" fillId="0" borderId="2" xfId="0" applyFont="1" applyBorder="1"/>
    <xf numFmtId="0" fontId="0" fillId="0" borderId="3" xfId="0" applyFont="1" applyBorder="1"/>
    <xf numFmtId="0" fontId="3" fillId="2" borderId="4" xfId="0" applyFont="1" applyFill="1" applyBorder="1" applyAlignment="1">
      <alignment horizontal="center"/>
    </xf>
    <xf numFmtId="0" fontId="4" fillId="2" borderId="5" xfId="1" applyFont="1" applyFill="1" applyBorder="1"/>
    <xf numFmtId="0" fontId="4" fillId="2" borderId="5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4" xfId="0" applyFont="1" applyBorder="1"/>
    <xf numFmtId="0" fontId="0" fillId="0" borderId="5" xfId="0" applyFont="1" applyBorder="1"/>
    <xf numFmtId="0" fontId="1" fillId="0" borderId="1" xfId="0" applyFont="1" applyBorder="1" applyAlignment="1">
      <alignment vertical="center"/>
    </xf>
    <xf numFmtId="0" fontId="5" fillId="3" borderId="0" xfId="0" applyFont="1" applyFill="1" applyBorder="1" applyAlignment="1">
      <alignment horizontal="center" wrapText="1"/>
    </xf>
    <xf numFmtId="0" fontId="5" fillId="3" borderId="0" xfId="0" applyFont="1" applyFill="1" applyBorder="1" applyAlignment="1">
      <alignment horizontal="center"/>
    </xf>
    <xf numFmtId="0" fontId="9" fillId="2" borderId="0" xfId="0" applyFont="1" applyFill="1" applyBorder="1" applyAlignment="1">
      <alignment vertical="center"/>
    </xf>
    <xf numFmtId="0" fontId="9" fillId="2" borderId="0" xfId="0" applyFont="1" applyFill="1" applyBorder="1" applyAlignment="1">
      <alignment vertical="top" wrapText="1"/>
    </xf>
    <xf numFmtId="0" fontId="9" fillId="2" borderId="0" xfId="0" applyFont="1" applyFill="1" applyBorder="1" applyAlignment="1">
      <alignment vertical="center" wrapText="1"/>
    </xf>
    <xf numFmtId="0" fontId="9" fillId="4" borderId="0" xfId="0" applyFont="1" applyFill="1" applyBorder="1" applyAlignment="1">
      <alignment vertical="center"/>
    </xf>
    <xf numFmtId="0" fontId="9" fillId="4" borderId="0" xfId="0" applyFont="1" applyFill="1" applyBorder="1" applyAlignment="1">
      <alignment vertical="center" wrapText="1"/>
    </xf>
    <xf numFmtId="0" fontId="9" fillId="2" borderId="0" xfId="0" applyFont="1" applyFill="1" applyBorder="1" applyAlignment="1">
      <alignment horizontal="center" wrapText="1"/>
    </xf>
    <xf numFmtId="0" fontId="9" fillId="2" borderId="0" xfId="0" applyFont="1" applyFill="1" applyBorder="1" applyAlignment="1">
      <alignment horizontal="center"/>
    </xf>
    <xf numFmtId="0" fontId="9" fillId="4" borderId="0" xfId="0" applyFont="1" applyFill="1" applyBorder="1" applyAlignment="1">
      <alignment horizontal="center"/>
    </xf>
    <xf numFmtId="0" fontId="9" fillId="4" borderId="0" xfId="0" applyFont="1" applyFill="1" applyBorder="1" applyAlignment="1">
      <alignment horizontal="center" vertical="center" wrapText="1"/>
    </xf>
    <xf numFmtId="0" fontId="9" fillId="4" borderId="0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0" fontId="10" fillId="0" borderId="6" xfId="0" applyFont="1" applyBorder="1" applyAlignment="1">
      <alignment horizontal="left" vertical="top" wrapText="1"/>
    </xf>
    <xf numFmtId="0" fontId="10" fillId="0" borderId="7" xfId="0" applyFont="1" applyBorder="1" applyAlignment="1">
      <alignment horizontal="left" vertical="top" wrapText="1"/>
    </xf>
    <xf numFmtId="0" fontId="10" fillId="0" borderId="8" xfId="0" applyFont="1" applyBorder="1" applyAlignment="1">
      <alignment horizontal="left" vertical="top" wrapText="1"/>
    </xf>
    <xf numFmtId="0" fontId="10" fillId="0" borderId="12" xfId="0" applyFont="1" applyBorder="1" applyAlignment="1">
      <alignment horizontal="left" vertical="top" wrapText="1"/>
    </xf>
    <xf numFmtId="0" fontId="10" fillId="0" borderId="0" xfId="0" applyFont="1" applyBorder="1" applyAlignment="1">
      <alignment horizontal="left" vertical="top" wrapText="1"/>
    </xf>
    <xf numFmtId="0" fontId="10" fillId="0" borderId="13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/>
    </xf>
    <xf numFmtId="0" fontId="3" fillId="3" borderId="6" xfId="1" applyFont="1" applyFill="1" applyBorder="1" applyAlignment="1">
      <alignment horizontal="center" vertical="center" wrapText="1"/>
    </xf>
    <xf numFmtId="0" fontId="3" fillId="3" borderId="7" xfId="1" applyFont="1" applyFill="1" applyBorder="1" applyAlignment="1">
      <alignment horizontal="center" vertical="center" wrapText="1"/>
    </xf>
    <xf numFmtId="0" fontId="3" fillId="3" borderId="8" xfId="1" applyFont="1" applyFill="1" applyBorder="1" applyAlignment="1">
      <alignment horizontal="center" vertical="center" wrapText="1"/>
    </xf>
    <xf numFmtId="0" fontId="3" fillId="3" borderId="12" xfId="1" applyFont="1" applyFill="1" applyBorder="1" applyAlignment="1">
      <alignment horizontal="center" vertical="center" wrapText="1"/>
    </xf>
    <xf numFmtId="0" fontId="3" fillId="3" borderId="0" xfId="1" applyFont="1" applyFill="1" applyBorder="1" applyAlignment="1">
      <alignment horizontal="center" vertical="center" wrapText="1"/>
    </xf>
    <xf numFmtId="0" fontId="3" fillId="3" borderId="13" xfId="1" applyFont="1" applyFill="1" applyBorder="1" applyAlignment="1">
      <alignment horizontal="center" vertical="center" wrapText="1"/>
    </xf>
    <xf numFmtId="0" fontId="3" fillId="3" borderId="9" xfId="1" applyFont="1" applyFill="1" applyBorder="1" applyAlignment="1">
      <alignment horizontal="center" vertical="center" wrapText="1"/>
    </xf>
    <xf numFmtId="0" fontId="3" fillId="3" borderId="10" xfId="1" applyFont="1" applyFill="1" applyBorder="1" applyAlignment="1">
      <alignment horizontal="center" vertical="center" wrapText="1"/>
    </xf>
    <xf numFmtId="0" fontId="3" fillId="3" borderId="11" xfId="1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/>
    </xf>
    <xf numFmtId="0" fontId="5" fillId="3" borderId="0" xfId="0" applyFont="1" applyFill="1" applyBorder="1" applyAlignment="1">
      <alignment horizontal="center" wrapText="1"/>
    </xf>
    <xf numFmtId="0" fontId="6" fillId="0" borderId="1" xfId="2" applyFont="1" applyBorder="1" applyAlignment="1">
      <alignment horizontal="left" vertical="center"/>
    </xf>
    <xf numFmtId="0" fontId="6" fillId="0" borderId="1" xfId="1" applyFont="1" applyFill="1" applyBorder="1" applyAlignment="1">
      <alignment horizontal="left" vertical="center"/>
    </xf>
    <xf numFmtId="0" fontId="6" fillId="0" borderId="1" xfId="2" applyFont="1" applyFill="1" applyBorder="1" applyAlignment="1">
      <alignment horizontal="left" vertical="center"/>
    </xf>
    <xf numFmtId="0" fontId="5" fillId="3" borderId="0" xfId="1" applyFont="1" applyFill="1" applyBorder="1" applyAlignment="1">
      <alignment horizontal="center" vertical="center"/>
    </xf>
  </cellXfs>
  <cellStyles count="3">
    <cellStyle name="Hipervínculo" xfId="2" builtinId="8"/>
    <cellStyle name="Normal" xfId="0" builtinId="0"/>
    <cellStyle name="Normal_Monitoreo total 2012 v2" xfId="1"/>
  </cellStyles>
  <dxfs count="0"/>
  <tableStyles count="0" defaultTableStyle="TableStyleMedium2" defaultPivotStyle="PivotStyleLight16"/>
  <colors>
    <mruColors>
      <color rgb="FFFBF3E9"/>
      <color rgb="FF5B5B5E"/>
      <color rgb="FF3E51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4.jpe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1009142</xdr:colOff>
      <xdr:row>2</xdr:row>
      <xdr:rowOff>72121</xdr:rowOff>
    </xdr:from>
    <xdr:to>
      <xdr:col>5</xdr:col>
      <xdr:colOff>3887970</xdr:colOff>
      <xdr:row>5</xdr:row>
      <xdr:rowOff>179310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33692" y="472171"/>
          <a:ext cx="2878828" cy="707264"/>
        </a:xfrm>
        <a:prstGeom prst="rect">
          <a:avLst/>
        </a:prstGeom>
      </xdr:spPr>
    </xdr:pic>
    <xdr:clientData/>
  </xdr:twoCellAnchor>
  <xdr:twoCellAnchor>
    <xdr:from>
      <xdr:col>1</xdr:col>
      <xdr:colOff>788894</xdr:colOff>
      <xdr:row>1</xdr:row>
      <xdr:rowOff>24610</xdr:rowOff>
    </xdr:from>
    <xdr:to>
      <xdr:col>1</xdr:col>
      <xdr:colOff>2228308</xdr:colOff>
      <xdr:row>5</xdr:row>
      <xdr:rowOff>179310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50894" y="224635"/>
          <a:ext cx="1439414" cy="954800"/>
        </a:xfrm>
        <a:prstGeom prst="rect">
          <a:avLst/>
        </a:prstGeom>
      </xdr:spPr>
    </xdr:pic>
    <xdr:clientData/>
  </xdr:twoCellAnchor>
  <xdr:twoCellAnchor>
    <xdr:from>
      <xdr:col>2</xdr:col>
      <xdr:colOff>1104899</xdr:colOff>
      <xdr:row>1</xdr:row>
      <xdr:rowOff>104774</xdr:rowOff>
    </xdr:from>
    <xdr:to>
      <xdr:col>3</xdr:col>
      <xdr:colOff>1047750</xdr:colOff>
      <xdr:row>5</xdr:row>
      <xdr:rowOff>161925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3333"/>
        <a:stretch/>
      </xdr:blipFill>
      <xdr:spPr>
        <a:xfrm>
          <a:off x="4743449" y="304799"/>
          <a:ext cx="1285876" cy="857251"/>
        </a:xfrm>
        <a:prstGeom prst="rect">
          <a:avLst/>
        </a:prstGeom>
      </xdr:spPr>
    </xdr:pic>
    <xdr:clientData/>
  </xdr:twoCellAnchor>
  <xdr:twoCellAnchor>
    <xdr:from>
      <xdr:col>4</xdr:col>
      <xdr:colOff>714375</xdr:colOff>
      <xdr:row>2</xdr:row>
      <xdr:rowOff>19050</xdr:rowOff>
    </xdr:from>
    <xdr:to>
      <xdr:col>7</xdr:col>
      <xdr:colOff>445179</xdr:colOff>
      <xdr:row>5</xdr:row>
      <xdr:rowOff>166497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19975" y="419100"/>
          <a:ext cx="3255054" cy="74752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722219</xdr:colOff>
      <xdr:row>0</xdr:row>
      <xdr:rowOff>138910</xdr:rowOff>
    </xdr:from>
    <xdr:to>
      <xdr:col>7</xdr:col>
      <xdr:colOff>378504</xdr:colOff>
      <xdr:row>5</xdr:row>
      <xdr:rowOff>99600</xdr:rowOff>
    </xdr:to>
    <xdr:grpSp>
      <xdr:nvGrpSpPr>
        <xdr:cNvPr id="11" name="Grupo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GrpSpPr/>
      </xdr:nvGrpSpPr>
      <xdr:grpSpPr>
        <a:xfrm>
          <a:off x="1484219" y="138910"/>
          <a:ext cx="8562160" cy="960815"/>
          <a:chOff x="1550894" y="224635"/>
          <a:chExt cx="9124135" cy="960815"/>
        </a:xfrm>
      </xdr:grpSpPr>
      <xdr:pic>
        <xdr:nvPicPr>
          <xdr:cNvPr id="12" name="Imagen 11">
            <a:extLst>
              <a:ext uri="{FF2B5EF4-FFF2-40B4-BE49-F238E27FC236}">
                <a16:creationId xmlns:a16="http://schemas.microsoft.com/office/drawing/2014/main" id="{00000000-0008-0000-0100-00000C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550894" y="224635"/>
            <a:ext cx="1439414" cy="954800"/>
          </a:xfrm>
          <a:prstGeom prst="rect">
            <a:avLst/>
          </a:prstGeom>
        </xdr:spPr>
      </xdr:pic>
      <xdr:pic>
        <xdr:nvPicPr>
          <xdr:cNvPr id="13" name="Imagen 12">
            <a:extLst>
              <a:ext uri="{FF2B5EF4-FFF2-40B4-BE49-F238E27FC236}">
                <a16:creationId xmlns:a16="http://schemas.microsoft.com/office/drawing/2014/main" id="{00000000-0008-0000-0100-00000D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b="33333"/>
          <a:stretch/>
        </xdr:blipFill>
        <xdr:spPr>
          <a:xfrm>
            <a:off x="4952226" y="345857"/>
            <a:ext cx="1259387" cy="839593"/>
          </a:xfrm>
          <a:prstGeom prst="rect">
            <a:avLst/>
          </a:prstGeom>
        </xdr:spPr>
      </xdr:pic>
      <xdr:pic>
        <xdr:nvPicPr>
          <xdr:cNvPr id="14" name="Imagen 13">
            <a:extLst>
              <a:ext uri="{FF2B5EF4-FFF2-40B4-BE49-F238E27FC236}">
                <a16:creationId xmlns:a16="http://schemas.microsoft.com/office/drawing/2014/main" id="{00000000-0008-0000-0100-00000E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19975" y="419100"/>
            <a:ext cx="3255054" cy="747522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zoomScaleNormal="100" workbookViewId="0">
      <selection activeCell="B1" sqref="B1:F6"/>
    </sheetView>
  </sheetViews>
  <sheetFormatPr baseColWidth="10" defaultRowHeight="15.75" customHeight="1" x14ac:dyDescent="0.25"/>
  <cols>
    <col min="1" max="1" width="11.42578125" style="3"/>
    <col min="2" max="2" width="43.140625" style="3" customWidth="1"/>
    <col min="3" max="3" width="20.140625" style="3" customWidth="1"/>
    <col min="4" max="4" width="25.85546875" style="3" customWidth="1"/>
    <col min="5" max="5" width="26.42578125" style="3" customWidth="1"/>
    <col min="6" max="6" width="12" style="3" customWidth="1"/>
    <col min="7" max="7" width="14.42578125" style="3" customWidth="1"/>
    <col min="8" max="8" width="13.28515625" style="3" customWidth="1"/>
    <col min="9" max="16384" width="11.42578125" style="3"/>
  </cols>
  <sheetData>
    <row r="1" spans="1:9" ht="15.75" customHeight="1" x14ac:dyDescent="0.25">
      <c r="B1" s="33"/>
      <c r="C1" s="33"/>
      <c r="D1" s="33"/>
      <c r="E1" s="33"/>
      <c r="F1" s="33"/>
    </row>
    <row r="2" spans="1:9" ht="15.75" customHeight="1" x14ac:dyDescent="0.25">
      <c r="B2" s="33"/>
      <c r="C2" s="33"/>
      <c r="D2" s="33"/>
      <c r="E2" s="33"/>
      <c r="F2" s="33"/>
    </row>
    <row r="3" spans="1:9" ht="15.75" customHeight="1" x14ac:dyDescent="0.25">
      <c r="B3" s="33"/>
      <c r="C3" s="33"/>
      <c r="D3" s="33"/>
      <c r="E3" s="33"/>
      <c r="F3" s="33"/>
    </row>
    <row r="4" spans="1:9" ht="15.75" customHeight="1" x14ac:dyDescent="0.25">
      <c r="B4" s="33"/>
      <c r="C4" s="33"/>
      <c r="D4" s="33"/>
      <c r="E4" s="33"/>
      <c r="F4" s="33"/>
    </row>
    <row r="5" spans="1:9" ht="15.75" customHeight="1" x14ac:dyDescent="0.25">
      <c r="B5" s="33"/>
      <c r="C5" s="33"/>
      <c r="D5" s="33"/>
      <c r="E5" s="33"/>
      <c r="F5" s="33"/>
    </row>
    <row r="6" spans="1:9" ht="15.75" customHeight="1" x14ac:dyDescent="0.25">
      <c r="B6" s="33"/>
      <c r="C6" s="33"/>
      <c r="D6" s="33"/>
      <c r="E6" s="33"/>
      <c r="F6" s="33"/>
    </row>
    <row r="7" spans="1:9" ht="15.75" customHeight="1" x14ac:dyDescent="0.25">
      <c r="B7" s="10"/>
      <c r="C7" s="10"/>
      <c r="D7" s="10"/>
      <c r="E7" s="10"/>
      <c r="F7" s="10"/>
    </row>
    <row r="8" spans="1:9" ht="15.75" customHeight="1" x14ac:dyDescent="0.25">
      <c r="B8" s="34" t="s">
        <v>5</v>
      </c>
      <c r="C8" s="35"/>
      <c r="D8" s="35"/>
      <c r="E8" s="35"/>
      <c r="F8" s="35"/>
      <c r="G8" s="35"/>
      <c r="H8" s="36"/>
    </row>
    <row r="9" spans="1:9" ht="15.75" customHeight="1" x14ac:dyDescent="0.25">
      <c r="B9" s="37"/>
      <c r="C9" s="38"/>
      <c r="D9" s="38"/>
      <c r="E9" s="38"/>
      <c r="F9" s="38"/>
      <c r="G9" s="38"/>
      <c r="H9" s="39"/>
    </row>
    <row r="10" spans="1:9" ht="15.75" customHeight="1" x14ac:dyDescent="0.25">
      <c r="B10" s="37"/>
      <c r="C10" s="38"/>
      <c r="D10" s="38"/>
      <c r="E10" s="38"/>
      <c r="F10" s="38"/>
      <c r="G10" s="38"/>
      <c r="H10" s="39"/>
    </row>
    <row r="11" spans="1:9" ht="15.75" customHeight="1" x14ac:dyDescent="0.25">
      <c r="B11" s="40"/>
      <c r="C11" s="41"/>
      <c r="D11" s="41"/>
      <c r="E11" s="41"/>
      <c r="F11" s="41"/>
      <c r="G11" s="41"/>
      <c r="H11" s="42"/>
    </row>
    <row r="12" spans="1:9" ht="15.75" customHeight="1" x14ac:dyDescent="0.35">
      <c r="B12" s="6"/>
      <c r="C12" s="6"/>
      <c r="D12" s="6"/>
      <c r="E12" s="6"/>
      <c r="F12" s="6"/>
      <c r="G12" s="11"/>
      <c r="H12"/>
    </row>
    <row r="13" spans="1:9" ht="24.75" customHeight="1" x14ac:dyDescent="0.25">
      <c r="A13" s="4"/>
      <c r="B13" s="26" t="s">
        <v>6</v>
      </c>
      <c r="C13" s="44" t="s">
        <v>7</v>
      </c>
      <c r="D13" s="43" t="s">
        <v>8</v>
      </c>
      <c r="E13" s="43"/>
      <c r="F13" s="43"/>
      <c r="G13" s="43"/>
      <c r="H13" s="43"/>
      <c r="I13" s="5"/>
    </row>
    <row r="14" spans="1:9" ht="15.75" customHeight="1" x14ac:dyDescent="0.25">
      <c r="A14" s="4"/>
      <c r="B14" s="26"/>
      <c r="C14" s="44"/>
      <c r="D14" s="14" t="s">
        <v>16</v>
      </c>
      <c r="E14" s="15" t="s">
        <v>17</v>
      </c>
      <c r="F14" s="15" t="s">
        <v>18</v>
      </c>
      <c r="G14" s="15" t="s">
        <v>19</v>
      </c>
      <c r="H14" s="15" t="s">
        <v>20</v>
      </c>
      <c r="I14" s="5"/>
    </row>
    <row r="15" spans="1:9" ht="15.75" customHeight="1" x14ac:dyDescent="0.25">
      <c r="A15" s="4"/>
      <c r="B15" s="9" t="s">
        <v>9</v>
      </c>
      <c r="C15" s="21">
        <f>15+6+2</f>
        <v>23</v>
      </c>
      <c r="D15" s="21">
        <f>5+3+1</f>
        <v>9</v>
      </c>
      <c r="E15" s="21">
        <f>4+0+0</f>
        <v>4</v>
      </c>
      <c r="F15" s="22">
        <f>0+0+0</f>
        <v>0</v>
      </c>
      <c r="G15" s="22">
        <f>3+0+1</f>
        <v>4</v>
      </c>
      <c r="H15" s="22">
        <f>0+0+0</f>
        <v>0</v>
      </c>
      <c r="I15" s="5"/>
    </row>
    <row r="16" spans="1:9" ht="15.75" customHeight="1" x14ac:dyDescent="0.25">
      <c r="A16" s="4"/>
      <c r="B16" s="19" t="s">
        <v>10</v>
      </c>
      <c r="C16" s="23">
        <f>3+4+3</f>
        <v>10</v>
      </c>
      <c r="D16" s="23">
        <f>2+4+2</f>
        <v>8</v>
      </c>
      <c r="E16" s="23">
        <f>0+0+0</f>
        <v>0</v>
      </c>
      <c r="F16" s="23">
        <f>0+0+0</f>
        <v>0</v>
      </c>
      <c r="G16" s="23">
        <f>1+0+1</f>
        <v>2</v>
      </c>
      <c r="H16" s="23">
        <f>0+0+0</f>
        <v>0</v>
      </c>
      <c r="I16" s="5"/>
    </row>
    <row r="17" spans="1:9" ht="15.75" customHeight="1" x14ac:dyDescent="0.25">
      <c r="A17" s="4"/>
      <c r="B17" s="16" t="s">
        <v>11</v>
      </c>
      <c r="C17" s="22">
        <f>1+0+0</f>
        <v>1</v>
      </c>
      <c r="D17" s="22">
        <f>1+0+0</f>
        <v>1</v>
      </c>
      <c r="E17" s="22">
        <f>0+0+0</f>
        <v>0</v>
      </c>
      <c r="F17" s="22">
        <f>0+0+0</f>
        <v>0</v>
      </c>
      <c r="G17" s="22">
        <f>0+0+0</f>
        <v>0</v>
      </c>
      <c r="H17" s="22">
        <f>0+0+0</f>
        <v>0</v>
      </c>
      <c r="I17" s="5"/>
    </row>
    <row r="18" spans="1:9" ht="15.75" customHeight="1" x14ac:dyDescent="0.25">
      <c r="A18" s="4"/>
      <c r="B18" s="19" t="s">
        <v>12</v>
      </c>
      <c r="C18" s="24">
        <f>0+0+0</f>
        <v>0</v>
      </c>
      <c r="D18" s="24">
        <f>0+0+0</f>
        <v>0</v>
      </c>
      <c r="E18" s="24">
        <f>0+0+0</f>
        <v>0</v>
      </c>
      <c r="F18" s="25">
        <f>0+0</f>
        <v>0</v>
      </c>
      <c r="G18" s="25">
        <f>0+0</f>
        <v>0</v>
      </c>
      <c r="H18" s="25">
        <f>0+0</f>
        <v>0</v>
      </c>
      <c r="I18" s="5"/>
    </row>
    <row r="19" spans="1:9" ht="15.75" customHeight="1" x14ac:dyDescent="0.25">
      <c r="A19" s="4"/>
      <c r="B19" s="17" t="s">
        <v>13</v>
      </c>
      <c r="C19" s="22">
        <f>1+3+1</f>
        <v>5</v>
      </c>
      <c r="D19" s="22">
        <f>0+3+1</f>
        <v>4</v>
      </c>
      <c r="E19" s="22">
        <f>1+0+0</f>
        <v>1</v>
      </c>
      <c r="F19" s="22">
        <f>0+0+0</f>
        <v>0</v>
      </c>
      <c r="G19" s="22">
        <f>0+0+0</f>
        <v>0</v>
      </c>
      <c r="H19" s="22">
        <f>0+0+0</f>
        <v>0</v>
      </c>
      <c r="I19" s="5"/>
    </row>
    <row r="20" spans="1:9" ht="15.75" customHeight="1" x14ac:dyDescent="0.25">
      <c r="A20" s="4"/>
      <c r="B20" s="20" t="s">
        <v>14</v>
      </c>
      <c r="C20" s="23">
        <f>5+4+5</f>
        <v>14</v>
      </c>
      <c r="D20" s="23">
        <f>5+6+5</f>
        <v>16</v>
      </c>
      <c r="E20" s="23">
        <f>2+0+0</f>
        <v>2</v>
      </c>
      <c r="F20" s="23">
        <f>0+0+0</f>
        <v>0</v>
      </c>
      <c r="G20" s="23">
        <f>3+0+0</f>
        <v>3</v>
      </c>
      <c r="H20" s="23">
        <f>0+0+0</f>
        <v>0</v>
      </c>
      <c r="I20" s="5"/>
    </row>
    <row r="21" spans="1:9" ht="15.75" customHeight="1" x14ac:dyDescent="0.25">
      <c r="A21" s="4"/>
      <c r="B21" s="18" t="s">
        <v>15</v>
      </c>
      <c r="C21" s="22">
        <f>2+0+3</f>
        <v>5</v>
      </c>
      <c r="D21" s="22">
        <f>0+0+0</f>
        <v>0</v>
      </c>
      <c r="E21" s="22">
        <f>0+0+0</f>
        <v>0</v>
      </c>
      <c r="F21" s="22">
        <f>0+0+0</f>
        <v>0</v>
      </c>
      <c r="G21" s="22">
        <f>0+0+0</f>
        <v>0</v>
      </c>
      <c r="H21" s="22">
        <f>0+0+0</f>
        <v>0</v>
      </c>
      <c r="I21" s="5"/>
    </row>
    <row r="22" spans="1:9" ht="15.75" customHeight="1" x14ac:dyDescent="0.25">
      <c r="A22" s="4"/>
      <c r="B22" s="48" t="s">
        <v>4</v>
      </c>
      <c r="C22" s="26">
        <f t="shared" ref="C22:H22" si="0">SUM(C15:C21)</f>
        <v>58</v>
      </c>
      <c r="D22" s="26">
        <f t="shared" si="0"/>
        <v>38</v>
      </c>
      <c r="E22" s="26">
        <f t="shared" si="0"/>
        <v>7</v>
      </c>
      <c r="F22" s="26">
        <f t="shared" si="0"/>
        <v>0</v>
      </c>
      <c r="G22" s="26">
        <f t="shared" si="0"/>
        <v>9</v>
      </c>
      <c r="H22" s="26">
        <f t="shared" si="0"/>
        <v>0</v>
      </c>
      <c r="I22" s="5"/>
    </row>
    <row r="23" spans="1:9" ht="15.75" customHeight="1" x14ac:dyDescent="0.25">
      <c r="A23" s="4"/>
      <c r="B23" s="48"/>
      <c r="C23" s="26"/>
      <c r="D23" s="26"/>
      <c r="E23" s="26"/>
      <c r="F23" s="26"/>
      <c r="G23" s="26"/>
      <c r="H23" s="26"/>
      <c r="I23" s="5"/>
    </row>
    <row r="24" spans="1:9" ht="15.75" customHeight="1" x14ac:dyDescent="0.25">
      <c r="B24" s="7"/>
      <c r="C24" s="8"/>
      <c r="D24" s="8"/>
      <c r="E24" s="8"/>
      <c r="F24" s="8"/>
      <c r="G24" s="12"/>
      <c r="H24" s="12"/>
      <c r="I24" s="5"/>
    </row>
    <row r="25" spans="1:9" ht="15.75" customHeight="1" x14ac:dyDescent="0.25">
      <c r="B25" s="1" t="s">
        <v>0</v>
      </c>
      <c r="C25" s="46" t="s">
        <v>21</v>
      </c>
      <c r="D25" s="46"/>
      <c r="E25" s="46"/>
      <c r="F25" s="46"/>
      <c r="I25" s="5"/>
    </row>
    <row r="26" spans="1:9" ht="15.75" customHeight="1" x14ac:dyDescent="0.25">
      <c r="B26" s="2" t="s">
        <v>1</v>
      </c>
      <c r="C26" s="47" t="s">
        <v>22</v>
      </c>
      <c r="D26" s="47"/>
      <c r="E26" s="47"/>
      <c r="F26" s="47"/>
    </row>
    <row r="27" spans="1:9" ht="15.75" customHeight="1" x14ac:dyDescent="0.25">
      <c r="B27" s="2" t="s">
        <v>2</v>
      </c>
      <c r="C27" s="45" t="s">
        <v>3</v>
      </c>
      <c r="D27" s="45"/>
      <c r="E27" s="45"/>
      <c r="F27" s="45"/>
    </row>
    <row r="29" spans="1:9" ht="15.75" customHeight="1" x14ac:dyDescent="0.25">
      <c r="B29" s="27" t="s">
        <v>23</v>
      </c>
      <c r="C29" s="28"/>
      <c r="D29" s="28"/>
      <c r="E29" s="28"/>
      <c r="F29" s="28"/>
      <c r="G29" s="28"/>
      <c r="H29" s="29"/>
    </row>
    <row r="30" spans="1:9" ht="15.75" customHeight="1" x14ac:dyDescent="0.25">
      <c r="B30" s="30"/>
      <c r="C30" s="31"/>
      <c r="D30" s="31"/>
      <c r="E30" s="31"/>
      <c r="F30" s="31"/>
      <c r="G30" s="31"/>
      <c r="H30" s="32"/>
    </row>
    <row r="31" spans="1:9" ht="15.75" customHeight="1" x14ac:dyDescent="0.25">
      <c r="B31" s="30"/>
      <c r="C31" s="31"/>
      <c r="D31" s="31"/>
      <c r="E31" s="31"/>
      <c r="F31" s="31"/>
      <c r="G31" s="31"/>
      <c r="H31" s="32"/>
    </row>
    <row r="32" spans="1:9" ht="15.75" customHeight="1" x14ac:dyDescent="0.25">
      <c r="B32" s="30"/>
      <c r="C32" s="31"/>
      <c r="D32" s="31"/>
      <c r="E32" s="31"/>
      <c r="F32" s="31"/>
      <c r="G32" s="31"/>
      <c r="H32" s="32"/>
    </row>
  </sheetData>
  <mergeCells count="16">
    <mergeCell ref="G22:G23"/>
    <mergeCell ref="H22:H23"/>
    <mergeCell ref="B29:H32"/>
    <mergeCell ref="B1:F6"/>
    <mergeCell ref="B8:H11"/>
    <mergeCell ref="D13:H13"/>
    <mergeCell ref="B13:B14"/>
    <mergeCell ref="C13:C14"/>
    <mergeCell ref="C27:F27"/>
    <mergeCell ref="C25:F25"/>
    <mergeCell ref="C26:F26"/>
    <mergeCell ref="B22:B23"/>
    <mergeCell ref="C22:C23"/>
    <mergeCell ref="D22:D23"/>
    <mergeCell ref="E22:E23"/>
    <mergeCell ref="F22:F23"/>
  </mergeCells>
  <hyperlinks>
    <hyperlink ref="C26:F26" r:id="rId1" display="DIRECCION REGIONAL DE SALUD DEL CALLAO"/>
    <hyperlink ref="C27:F27" r:id="rId2" display="OBSERVATORIO DE LA VIOLENCIA A LA MUJER Y LOS INTEGRANTES DEL GRUPO FAMILIAR DE LA REGIÓN CALLAO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tabSelected="1" workbookViewId="0">
      <selection activeCell="E15" sqref="E15:E21"/>
    </sheetView>
  </sheetViews>
  <sheetFormatPr baseColWidth="10" defaultRowHeight="15.75" customHeight="1" x14ac:dyDescent="0.25"/>
  <cols>
    <col min="1" max="1" width="11.42578125" style="3"/>
    <col min="2" max="2" width="42.85546875" style="3" customWidth="1"/>
    <col min="3" max="3" width="16.28515625" style="3" customWidth="1"/>
    <col min="4" max="4" width="18.28515625" style="3" customWidth="1"/>
    <col min="5" max="5" width="23.42578125" style="3" customWidth="1"/>
    <col min="6" max="6" width="21.28515625" style="3" customWidth="1"/>
    <col min="7" max="16384" width="11.42578125" style="3"/>
  </cols>
  <sheetData>
    <row r="1" spans="1:9" ht="15.75" customHeight="1" x14ac:dyDescent="0.25">
      <c r="B1" s="13"/>
      <c r="C1" s="13"/>
      <c r="D1" s="13"/>
      <c r="E1" s="13"/>
      <c r="F1" s="13"/>
    </row>
    <row r="2" spans="1:9" ht="15.75" customHeight="1" x14ac:dyDescent="0.25">
      <c r="B2" s="13"/>
      <c r="C2" s="13"/>
      <c r="D2" s="13"/>
      <c r="E2" s="13"/>
      <c r="F2" s="13"/>
    </row>
    <row r="3" spans="1:9" ht="15.75" customHeight="1" x14ac:dyDescent="0.25">
      <c r="B3" s="13"/>
      <c r="C3" s="13"/>
      <c r="D3" s="13"/>
      <c r="E3" s="13"/>
      <c r="F3" s="13"/>
    </row>
    <row r="4" spans="1:9" ht="15.75" customHeight="1" x14ac:dyDescent="0.25">
      <c r="B4" s="13"/>
      <c r="C4" s="13"/>
      <c r="D4" s="13"/>
      <c r="E4" s="13"/>
      <c r="F4" s="13"/>
    </row>
    <row r="5" spans="1:9" ht="15.75" customHeight="1" x14ac:dyDescent="0.25">
      <c r="B5" s="13"/>
      <c r="C5" s="13"/>
      <c r="D5" s="13"/>
      <c r="E5" s="13"/>
      <c r="F5" s="13"/>
    </row>
    <row r="6" spans="1:9" ht="15.75" customHeight="1" x14ac:dyDescent="0.25">
      <c r="B6" s="13"/>
      <c r="C6" s="13"/>
      <c r="D6" s="13"/>
      <c r="E6" s="13"/>
      <c r="F6" s="13"/>
    </row>
    <row r="7" spans="1:9" ht="15.75" customHeight="1" x14ac:dyDescent="0.25">
      <c r="B7" s="10"/>
      <c r="C7" s="10"/>
      <c r="D7" s="10"/>
      <c r="E7" s="10"/>
      <c r="F7" s="10"/>
    </row>
    <row r="8" spans="1:9" ht="15.75" customHeight="1" x14ac:dyDescent="0.25">
      <c r="B8" s="34" t="s">
        <v>24</v>
      </c>
      <c r="C8" s="35"/>
      <c r="D8" s="35"/>
      <c r="E8" s="35"/>
      <c r="F8" s="35"/>
      <c r="G8" s="35"/>
      <c r="H8" s="36"/>
    </row>
    <row r="9" spans="1:9" ht="15.75" customHeight="1" x14ac:dyDescent="0.25">
      <c r="B9" s="37"/>
      <c r="C9" s="38"/>
      <c r="D9" s="38"/>
      <c r="E9" s="38"/>
      <c r="F9" s="38"/>
      <c r="G9" s="38"/>
      <c r="H9" s="39"/>
    </row>
    <row r="10" spans="1:9" ht="15.75" customHeight="1" x14ac:dyDescent="0.25">
      <c r="B10" s="37"/>
      <c r="C10" s="38"/>
      <c r="D10" s="38"/>
      <c r="E10" s="38"/>
      <c r="F10" s="38"/>
      <c r="G10" s="38"/>
      <c r="H10" s="39"/>
    </row>
    <row r="11" spans="1:9" ht="15.75" customHeight="1" x14ac:dyDescent="0.25">
      <c r="B11" s="40"/>
      <c r="C11" s="41"/>
      <c r="D11" s="41"/>
      <c r="E11" s="41"/>
      <c r="F11" s="41"/>
      <c r="G11" s="41"/>
      <c r="H11" s="42"/>
    </row>
    <row r="12" spans="1:9" ht="15.75" customHeight="1" x14ac:dyDescent="0.35">
      <c r="B12" s="6"/>
      <c r="C12" s="6"/>
      <c r="D12" s="6"/>
      <c r="E12" s="6"/>
      <c r="F12" s="6"/>
      <c r="G12" s="11"/>
      <c r="H12"/>
    </row>
    <row r="13" spans="1:9" ht="15.75" customHeight="1" x14ac:dyDescent="0.25">
      <c r="A13" s="4"/>
      <c r="B13" s="26" t="s">
        <v>6</v>
      </c>
      <c r="C13" s="44" t="s">
        <v>7</v>
      </c>
      <c r="D13" s="43" t="s">
        <v>8</v>
      </c>
      <c r="E13" s="43"/>
      <c r="F13" s="43"/>
      <c r="G13" s="43"/>
      <c r="H13" s="43"/>
    </row>
    <row r="14" spans="1:9" ht="15.75" customHeight="1" x14ac:dyDescent="0.25">
      <c r="A14" s="4"/>
      <c r="B14" s="26"/>
      <c r="C14" s="44"/>
      <c r="D14" s="14" t="s">
        <v>16</v>
      </c>
      <c r="E14" s="15" t="s">
        <v>17</v>
      </c>
      <c r="F14" s="15" t="s">
        <v>18</v>
      </c>
      <c r="G14" s="15" t="s">
        <v>19</v>
      </c>
      <c r="H14" s="15" t="s">
        <v>20</v>
      </c>
    </row>
    <row r="15" spans="1:9" ht="15.75" customHeight="1" x14ac:dyDescent="0.25">
      <c r="A15" s="4"/>
      <c r="B15" s="9" t="s">
        <v>9</v>
      </c>
      <c r="C15" s="21">
        <f>3+2+8</f>
        <v>13</v>
      </c>
      <c r="D15" s="21">
        <f>0+2+8</f>
        <v>10</v>
      </c>
      <c r="E15" s="21">
        <f>0+0+0</f>
        <v>0</v>
      </c>
      <c r="F15" s="22">
        <f>0+0+0</f>
        <v>0</v>
      </c>
      <c r="G15" s="22">
        <f>0+0+0</f>
        <v>0</v>
      </c>
      <c r="H15" s="22">
        <f>0+0+0</f>
        <v>0</v>
      </c>
      <c r="I15" s="5"/>
    </row>
    <row r="16" spans="1:9" ht="15.75" customHeight="1" x14ac:dyDescent="0.25">
      <c r="A16" s="4"/>
      <c r="B16" s="19" t="s">
        <v>10</v>
      </c>
      <c r="C16" s="23">
        <f>2+7+9</f>
        <v>18</v>
      </c>
      <c r="D16" s="23">
        <f>0+5+7</f>
        <v>12</v>
      </c>
      <c r="E16" s="23">
        <f t="shared" ref="E16:F18" si="0">0+0+0</f>
        <v>0</v>
      </c>
      <c r="F16" s="23">
        <f t="shared" si="0"/>
        <v>0</v>
      </c>
      <c r="G16" s="23">
        <f>2+0+0</f>
        <v>2</v>
      </c>
      <c r="H16" s="23">
        <f>0+2+2</f>
        <v>4</v>
      </c>
      <c r="I16" s="5"/>
    </row>
    <row r="17" spans="1:9" ht="15.75" customHeight="1" x14ac:dyDescent="0.25">
      <c r="A17" s="4"/>
      <c r="B17" s="16" t="s">
        <v>11</v>
      </c>
      <c r="C17" s="22">
        <f>0+0+2</f>
        <v>2</v>
      </c>
      <c r="D17" s="22">
        <f>0+0+2</f>
        <v>2</v>
      </c>
      <c r="E17" s="22">
        <f t="shared" si="0"/>
        <v>0</v>
      </c>
      <c r="F17" s="22">
        <f t="shared" si="0"/>
        <v>0</v>
      </c>
      <c r="G17" s="22">
        <f t="shared" ref="G17:H21" si="1">0+0+0</f>
        <v>0</v>
      </c>
      <c r="H17" s="22">
        <f t="shared" si="1"/>
        <v>0</v>
      </c>
      <c r="I17" s="5"/>
    </row>
    <row r="18" spans="1:9" ht="15.75" customHeight="1" x14ac:dyDescent="0.25">
      <c r="A18" s="4"/>
      <c r="B18" s="19" t="s">
        <v>12</v>
      </c>
      <c r="C18" s="24">
        <f>0+6+6</f>
        <v>12</v>
      </c>
      <c r="D18" s="24">
        <f>0+6+6</f>
        <v>12</v>
      </c>
      <c r="E18" s="24">
        <f t="shared" si="0"/>
        <v>0</v>
      </c>
      <c r="F18" s="25">
        <f t="shared" si="0"/>
        <v>0</v>
      </c>
      <c r="G18" s="25">
        <f t="shared" si="1"/>
        <v>0</v>
      </c>
      <c r="H18" s="25">
        <f t="shared" si="1"/>
        <v>0</v>
      </c>
      <c r="I18" s="5"/>
    </row>
    <row r="19" spans="1:9" ht="15.75" customHeight="1" x14ac:dyDescent="0.25">
      <c r="A19" s="4"/>
      <c r="B19" s="17" t="s">
        <v>13</v>
      </c>
      <c r="C19" s="22">
        <f>1+9+4</f>
        <v>14</v>
      </c>
      <c r="D19" s="22">
        <f>1+9+3</f>
        <v>13</v>
      </c>
      <c r="E19" s="22">
        <f>0+0+1</f>
        <v>1</v>
      </c>
      <c r="F19" s="22">
        <f>0+0+0</f>
        <v>0</v>
      </c>
      <c r="G19" s="22">
        <f t="shared" si="1"/>
        <v>0</v>
      </c>
      <c r="H19" s="22">
        <f t="shared" si="1"/>
        <v>0</v>
      </c>
      <c r="I19" s="5"/>
    </row>
    <row r="20" spans="1:9" ht="15.75" customHeight="1" x14ac:dyDescent="0.25">
      <c r="A20" s="4"/>
      <c r="B20" s="20" t="s">
        <v>14</v>
      </c>
      <c r="C20" s="23">
        <f>10+13+14</f>
        <v>37</v>
      </c>
      <c r="D20" s="23">
        <f>10+13+14</f>
        <v>37</v>
      </c>
      <c r="E20" s="23">
        <f>0+0+0</f>
        <v>0</v>
      </c>
      <c r="F20" s="23">
        <f>0+0+0</f>
        <v>0</v>
      </c>
      <c r="G20" s="23">
        <f t="shared" si="1"/>
        <v>0</v>
      </c>
      <c r="H20" s="23">
        <f t="shared" si="1"/>
        <v>0</v>
      </c>
      <c r="I20" s="5"/>
    </row>
    <row r="21" spans="1:9" ht="15.75" customHeight="1" x14ac:dyDescent="0.25">
      <c r="A21" s="4"/>
      <c r="B21" s="18" t="s">
        <v>15</v>
      </c>
      <c r="C21" s="22">
        <f>0+1+2</f>
        <v>3</v>
      </c>
      <c r="D21" s="22">
        <f>0+10+1</f>
        <v>11</v>
      </c>
      <c r="E21" s="22">
        <f>0+0+1</f>
        <v>1</v>
      </c>
      <c r="F21" s="22">
        <f>0+0+0</f>
        <v>0</v>
      </c>
      <c r="G21" s="22">
        <f t="shared" si="1"/>
        <v>0</v>
      </c>
      <c r="H21" s="22">
        <f t="shared" si="1"/>
        <v>0</v>
      </c>
      <c r="I21" s="5"/>
    </row>
    <row r="22" spans="1:9" ht="15.75" customHeight="1" x14ac:dyDescent="0.25">
      <c r="A22" s="4"/>
      <c r="B22" s="48" t="s">
        <v>4</v>
      </c>
      <c r="C22" s="26">
        <f t="shared" ref="C22:H22" si="2">SUM(C15:C21)</f>
        <v>99</v>
      </c>
      <c r="D22" s="26">
        <f t="shared" si="2"/>
        <v>97</v>
      </c>
      <c r="E22" s="26">
        <f t="shared" si="2"/>
        <v>2</v>
      </c>
      <c r="F22" s="26">
        <f t="shared" si="2"/>
        <v>0</v>
      </c>
      <c r="G22" s="26">
        <f t="shared" si="2"/>
        <v>2</v>
      </c>
      <c r="H22" s="26">
        <f t="shared" si="2"/>
        <v>4</v>
      </c>
    </row>
    <row r="23" spans="1:9" ht="15.75" customHeight="1" x14ac:dyDescent="0.25">
      <c r="A23" s="4"/>
      <c r="B23" s="48"/>
      <c r="C23" s="26"/>
      <c r="D23" s="26"/>
      <c r="E23" s="26"/>
      <c r="F23" s="26"/>
      <c r="G23" s="26"/>
      <c r="H23" s="26"/>
    </row>
    <row r="24" spans="1:9" ht="15.75" customHeight="1" x14ac:dyDescent="0.25">
      <c r="B24" s="7"/>
      <c r="C24" s="8"/>
      <c r="D24" s="8"/>
      <c r="E24" s="8"/>
      <c r="F24" s="8"/>
      <c r="G24" s="12"/>
      <c r="H24" s="12"/>
    </row>
    <row r="25" spans="1:9" ht="15.75" customHeight="1" x14ac:dyDescent="0.25">
      <c r="B25" s="1" t="s">
        <v>0</v>
      </c>
      <c r="C25" s="46" t="s">
        <v>21</v>
      </c>
      <c r="D25" s="46"/>
      <c r="E25" s="46"/>
      <c r="F25" s="46"/>
    </row>
    <row r="26" spans="1:9" ht="15.75" customHeight="1" x14ac:dyDescent="0.25">
      <c r="B26" s="2" t="s">
        <v>1</v>
      </c>
      <c r="C26" s="47" t="s">
        <v>25</v>
      </c>
      <c r="D26" s="47"/>
      <c r="E26" s="47"/>
      <c r="F26" s="47"/>
    </row>
    <row r="27" spans="1:9" ht="15.75" customHeight="1" x14ac:dyDescent="0.25">
      <c r="B27" s="2" t="s">
        <v>2</v>
      </c>
      <c r="C27" s="45" t="s">
        <v>3</v>
      </c>
      <c r="D27" s="45"/>
      <c r="E27" s="45"/>
      <c r="F27" s="45"/>
    </row>
    <row r="29" spans="1:9" ht="15.75" customHeight="1" x14ac:dyDescent="0.25">
      <c r="B29" s="27" t="s">
        <v>23</v>
      </c>
      <c r="C29" s="28"/>
      <c r="D29" s="28"/>
      <c r="E29" s="28"/>
      <c r="F29" s="28"/>
      <c r="G29" s="28"/>
      <c r="H29" s="29"/>
    </row>
    <row r="30" spans="1:9" ht="15.75" customHeight="1" x14ac:dyDescent="0.25">
      <c r="B30" s="30"/>
      <c r="C30" s="31"/>
      <c r="D30" s="31"/>
      <c r="E30" s="31"/>
      <c r="F30" s="31"/>
      <c r="G30" s="31"/>
      <c r="H30" s="32"/>
    </row>
    <row r="31" spans="1:9" ht="15.75" customHeight="1" x14ac:dyDescent="0.25">
      <c r="B31" s="30"/>
      <c r="C31" s="31"/>
      <c r="D31" s="31"/>
      <c r="E31" s="31"/>
      <c r="F31" s="31"/>
      <c r="G31" s="31"/>
      <c r="H31" s="32"/>
    </row>
    <row r="32" spans="1:9" ht="15.75" customHeight="1" x14ac:dyDescent="0.25">
      <c r="B32" s="30"/>
      <c r="C32" s="31"/>
      <c r="D32" s="31"/>
      <c r="E32" s="31"/>
      <c r="F32" s="31"/>
      <c r="G32" s="31"/>
      <c r="H32" s="32"/>
    </row>
  </sheetData>
  <mergeCells count="15">
    <mergeCell ref="B8:H11"/>
    <mergeCell ref="C25:F25"/>
    <mergeCell ref="C26:F26"/>
    <mergeCell ref="C27:F27"/>
    <mergeCell ref="B29:H32"/>
    <mergeCell ref="D13:H13"/>
    <mergeCell ref="B22:B23"/>
    <mergeCell ref="C22:C23"/>
    <mergeCell ref="D22:D23"/>
    <mergeCell ref="E22:E23"/>
    <mergeCell ref="F22:F23"/>
    <mergeCell ref="G22:G23"/>
    <mergeCell ref="H22:H23"/>
    <mergeCell ref="C13:C14"/>
    <mergeCell ref="B13:B14"/>
  </mergeCells>
  <hyperlinks>
    <hyperlink ref="C26:F26" r:id="rId1" display="DIRECCION REGIONAL DE SALUD DEL CALLAO"/>
    <hyperlink ref="C27:F27" r:id="rId2" display="OBSERVATORIO DE LA VIOLENCIA A LA MUJER Y LOS INTEGRANTES DEL GRUPO FAMILIAR DE LA REGIÓN CALLAO"/>
  </hyperlinks>
  <pageMargins left="0.7" right="0.7" top="0.75" bottom="0.75" header="0.3" footer="0.3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 Trimestre</vt:lpstr>
      <vt:lpstr>II Trimestre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2021-08-27T14:41:46Z</dcterms:created>
  <dcterms:modified xsi:type="dcterms:W3CDTF">2021-09-29T16:48:34Z</dcterms:modified>
</cp:coreProperties>
</file>